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7755" tabRatio="814" activeTab="0"/>
  </bookViews>
  <sheets>
    <sheet name="衛生士科（科目・単位数）-1" sheetId="1" r:id="rId1"/>
    <sheet name="R4入学金及び授業料等-3" sheetId="2" r:id="rId2"/>
  </sheets>
  <definedNames>
    <definedName name="_xlnm.Print_Area" localSheetId="0">'衛生士科（科目・単位数）-1'!$A$1:$I$75</definedName>
  </definedNames>
  <calcPr fullCalcOnLoad="1"/>
</workbook>
</file>

<file path=xl/sharedStrings.xml><?xml version="1.0" encoding="utf-8"?>
<sst xmlns="http://schemas.openxmlformats.org/spreadsheetml/2006/main" count="125" uniqueCount="105">
  <si>
    <t>医療専門課程　歯科衛生士科</t>
  </si>
  <si>
    <t>本校科目名</t>
  </si>
  <si>
    <t>単位</t>
  </si>
  <si>
    <t>３年制学則時間数</t>
  </si>
  <si>
    <t>第１学年</t>
  </si>
  <si>
    <t>第２学年</t>
  </si>
  <si>
    <t>第３学年</t>
  </si>
  <si>
    <t>合計</t>
  </si>
  <si>
    <t>時間数</t>
  </si>
  <si>
    <t>基礎分野</t>
  </si>
  <si>
    <t>科学的思考の基盤</t>
  </si>
  <si>
    <t>生物学</t>
  </si>
  <si>
    <t>化学</t>
  </si>
  <si>
    <t>人間と生活</t>
  </si>
  <si>
    <t>倫理学</t>
  </si>
  <si>
    <t>心理学</t>
  </si>
  <si>
    <t>社会学</t>
  </si>
  <si>
    <t>歯科英語</t>
  </si>
  <si>
    <t>英会話</t>
  </si>
  <si>
    <t>合　計</t>
  </si>
  <si>
    <t>専門基礎分野</t>
  </si>
  <si>
    <t>人体（歯・口腔を除く）の構造と機能</t>
  </si>
  <si>
    <t>解剖学</t>
  </si>
  <si>
    <t>生理学</t>
  </si>
  <si>
    <t>組織・発生学</t>
  </si>
  <si>
    <t>歯・口腔の構造と機能</t>
  </si>
  <si>
    <t>口腔解剖学Ⅰ</t>
  </si>
  <si>
    <t>口腔解剖学Ⅱ</t>
  </si>
  <si>
    <t>（６）</t>
  </si>
  <si>
    <t>口腔生理学</t>
  </si>
  <si>
    <t>疾病の成り立ち及び回復過程の促進</t>
  </si>
  <si>
    <t>病理学</t>
  </si>
  <si>
    <t>微生物学</t>
  </si>
  <si>
    <t>薬理学</t>
  </si>
  <si>
    <t>生化学</t>
  </si>
  <si>
    <t>歯・口腔の健康と予防に関わる人間と社会の仕組み</t>
  </si>
  <si>
    <t>衛生・公衆衛生学</t>
  </si>
  <si>
    <t>衛生統計学</t>
  </si>
  <si>
    <t>口腔衛生学</t>
  </si>
  <si>
    <t>衛生行政・社会福祉</t>
  </si>
  <si>
    <t>専門分野</t>
  </si>
  <si>
    <t>歯科衛生士概論</t>
  </si>
  <si>
    <t>歯科衛生士概論</t>
  </si>
  <si>
    <t>臨床歯科医学</t>
  </si>
  <si>
    <t>臨床歯科医学Ⅰ</t>
  </si>
  <si>
    <t>臨床歯科医学Ⅱ</t>
  </si>
  <si>
    <t>臨床歯科医学Ⅲ</t>
  </si>
  <si>
    <t>臨床歯科医学Ⅳ</t>
  </si>
  <si>
    <t>（１０）</t>
  </si>
  <si>
    <t>臨床歯科医学Ⅴ</t>
  </si>
  <si>
    <t>歯科予防処置論</t>
  </si>
  <si>
    <t>歯周病予防処置論</t>
  </si>
  <si>
    <t>口腔保健管理法</t>
  </si>
  <si>
    <t>う蝕予防処置論</t>
  </si>
  <si>
    <t>歯科保健指導論</t>
  </si>
  <si>
    <t>保健指導論</t>
  </si>
  <si>
    <t>介護論</t>
  </si>
  <si>
    <t>栄養指導論</t>
  </si>
  <si>
    <t>歯科診療補助論</t>
  </si>
  <si>
    <t>歯科診療補助論Ⅰ</t>
  </si>
  <si>
    <t>歯科診療補助論Ⅱ</t>
  </si>
  <si>
    <t>歯科診療補助論Ⅲ</t>
  </si>
  <si>
    <t>基礎総括</t>
  </si>
  <si>
    <t>臨地実習</t>
  </si>
  <si>
    <t>臨地・臨床実習</t>
  </si>
  <si>
    <t>選択必修分野</t>
  </si>
  <si>
    <t>健康と教養</t>
  </si>
  <si>
    <t>隣接医学Ⅰ</t>
  </si>
  <si>
    <t>隣接医学Ⅱ</t>
  </si>
  <si>
    <t>看護学</t>
  </si>
  <si>
    <t>コミュニケーション論</t>
  </si>
  <si>
    <t>保健情報学</t>
  </si>
  <si>
    <t>総合研究</t>
  </si>
  <si>
    <t>総合計</t>
  </si>
  <si>
    <t>卒業に必要な総単位数</t>
  </si>
  <si>
    <t>入学時</t>
  </si>
  <si>
    <t>入学検定料</t>
  </si>
  <si>
    <t>入学金</t>
  </si>
  <si>
    <t>授業料（年額）</t>
  </si>
  <si>
    <t>実習費（年額）</t>
  </si>
  <si>
    <t>２年時</t>
  </si>
  <si>
    <t>３年時</t>
  </si>
  <si>
    <t>１５，０００円</t>
  </si>
  <si>
    <t>３００，０００円</t>
  </si>
  <si>
    <t>入学金及び授業料等</t>
  </si>
  <si>
    <t>授業科目及び授業時間数</t>
  </si>
  <si>
    <t>施設設備費（年額）</t>
  </si>
  <si>
    <t>別表（２）－１</t>
  </si>
  <si>
    <t>１6０，０００円</t>
  </si>
  <si>
    <t>１8０，０００円</t>
  </si>
  <si>
    <t>（臨床実習含む）　（２０）</t>
  </si>
  <si>
    <t>２2０，０００円</t>
  </si>
  <si>
    <t>12０，０００円</t>
  </si>
  <si>
    <t>（２）</t>
  </si>
  <si>
    <t>（８）</t>
  </si>
  <si>
    <t>（４）</t>
  </si>
  <si>
    <t>（２）</t>
  </si>
  <si>
    <t>（１０）</t>
  </si>
  <si>
    <t>（１２）</t>
  </si>
  <si>
    <t>施設名　石川県歯科医師会立歯科医療専門学校</t>
  </si>
  <si>
    <t>医療専門課程</t>
  </si>
  <si>
    <t>新</t>
  </si>
  <si>
    <t xml:space="preserve"> </t>
  </si>
  <si>
    <t>　</t>
  </si>
  <si>
    <t>クリニカルマナー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</si>
</sst>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[&lt;=9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vertical="center" shrinkToFit="1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33" borderId="15" xfId="0" applyNumberFormat="1" applyFont="1" applyFill="1" applyBorder="1" applyAlignment="1">
      <alignment horizontal="right" vertical="center"/>
    </xf>
    <xf numFmtId="49" fontId="7" fillId="33" borderId="26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58" fontId="4" fillId="33" borderId="0" xfId="0" applyNumberFormat="1" applyFont="1" applyFill="1" applyAlignment="1">
      <alignment horizontal="right" vertical="center"/>
    </xf>
    <xf numFmtId="0" fontId="4" fillId="34" borderId="14" xfId="0" applyFont="1" applyFill="1" applyBorder="1" applyAlignment="1">
      <alignment horizontal="right" vertical="center" indent="1"/>
    </xf>
    <xf numFmtId="0" fontId="4" fillId="34" borderId="19" xfId="0" applyFont="1" applyFill="1" applyBorder="1" applyAlignment="1">
      <alignment horizontal="right" vertical="center" indent="1"/>
    </xf>
    <xf numFmtId="0" fontId="4" fillId="34" borderId="27" xfId="0" applyFont="1" applyFill="1" applyBorder="1" applyAlignment="1">
      <alignment horizontal="right" vertical="center" indent="1"/>
    </xf>
    <xf numFmtId="0" fontId="4" fillId="34" borderId="28" xfId="0" applyFont="1" applyFill="1" applyBorder="1" applyAlignment="1">
      <alignment horizontal="right" vertical="center" indent="1"/>
    </xf>
    <xf numFmtId="0" fontId="4" fillId="33" borderId="15" xfId="0" applyNumberFormat="1" applyFont="1" applyFill="1" applyBorder="1" applyAlignment="1">
      <alignment horizontal="right" vertical="center" indent="1"/>
    </xf>
    <xf numFmtId="0" fontId="4" fillId="33" borderId="20" xfId="0" applyFont="1" applyFill="1" applyBorder="1" applyAlignment="1">
      <alignment horizontal="right" vertical="center" indent="1"/>
    </xf>
    <xf numFmtId="0" fontId="4" fillId="33" borderId="29" xfId="0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right" vertical="center" indent="1"/>
    </xf>
    <xf numFmtId="0" fontId="4" fillId="34" borderId="16" xfId="0" applyFont="1" applyFill="1" applyBorder="1" applyAlignment="1">
      <alignment horizontal="right" vertical="center" indent="1"/>
    </xf>
    <xf numFmtId="0" fontId="4" fillId="34" borderId="21" xfId="0" applyFont="1" applyFill="1" applyBorder="1" applyAlignment="1">
      <alignment horizontal="right" vertical="center" indent="1"/>
    </xf>
    <xf numFmtId="0" fontId="4" fillId="34" borderId="31" xfId="0" applyFont="1" applyFill="1" applyBorder="1" applyAlignment="1">
      <alignment horizontal="right" vertical="center" indent="1"/>
    </xf>
    <xf numFmtId="0" fontId="4" fillId="34" borderId="32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right" vertical="center" indent="1"/>
    </xf>
    <xf numFmtId="0" fontId="5" fillId="33" borderId="34" xfId="0" applyNumberFormat="1" applyFont="1" applyFill="1" applyBorder="1" applyAlignment="1">
      <alignment horizontal="right" vertical="center" indent="1"/>
    </xf>
    <xf numFmtId="0" fontId="5" fillId="33" borderId="35" xfId="0" applyNumberFormat="1" applyFont="1" applyFill="1" applyBorder="1" applyAlignment="1">
      <alignment horizontal="right" vertical="center" indent="1"/>
    </xf>
    <xf numFmtId="0" fontId="5" fillId="33" borderId="36" xfId="0" applyNumberFormat="1" applyFont="1" applyFill="1" applyBorder="1" applyAlignment="1">
      <alignment horizontal="right" vertical="center" indent="1"/>
    </xf>
    <xf numFmtId="0" fontId="5" fillId="33" borderId="37" xfId="0" applyNumberFormat="1" applyFont="1" applyFill="1" applyBorder="1" applyAlignment="1">
      <alignment horizontal="right" vertical="center" indent="1"/>
    </xf>
    <xf numFmtId="0" fontId="4" fillId="34" borderId="14" xfId="0" applyNumberFormat="1" applyFont="1" applyFill="1" applyBorder="1" applyAlignment="1">
      <alignment horizontal="right" vertical="center" indent="1"/>
    </xf>
    <xf numFmtId="0" fontId="4" fillId="0" borderId="38" xfId="0" applyFont="1" applyFill="1" applyBorder="1" applyAlignment="1">
      <alignment horizontal="right" vertical="center" indent="1"/>
    </xf>
    <xf numFmtId="0" fontId="4" fillId="34" borderId="16" xfId="0" applyNumberFormat="1" applyFont="1" applyFill="1" applyBorder="1" applyAlignment="1">
      <alignment horizontal="right" vertical="center" indent="1"/>
    </xf>
    <xf numFmtId="0" fontId="5" fillId="33" borderId="36" xfId="0" applyFont="1" applyFill="1" applyBorder="1" applyAlignment="1">
      <alignment horizontal="right" vertical="center" indent="1"/>
    </xf>
    <xf numFmtId="0" fontId="4" fillId="33" borderId="18" xfId="0" applyNumberFormat="1" applyFont="1" applyFill="1" applyBorder="1" applyAlignment="1">
      <alignment horizontal="right" vertical="center" indent="1"/>
    </xf>
    <xf numFmtId="0" fontId="4" fillId="33" borderId="26" xfId="0" applyFont="1" applyFill="1" applyBorder="1" applyAlignment="1">
      <alignment horizontal="right" vertical="center" indent="1"/>
    </xf>
    <xf numFmtId="0" fontId="4" fillId="33" borderId="39" xfId="0" applyFont="1" applyFill="1" applyBorder="1" applyAlignment="1">
      <alignment horizontal="right" vertical="center" indent="1"/>
    </xf>
    <xf numFmtId="0" fontId="5" fillId="33" borderId="18" xfId="0" applyNumberFormat="1" applyFont="1" applyFill="1" applyBorder="1" applyAlignment="1">
      <alignment horizontal="right" vertical="center" indent="1"/>
    </xf>
    <xf numFmtId="0" fontId="5" fillId="33" borderId="26" xfId="0" applyFont="1" applyFill="1" applyBorder="1" applyAlignment="1">
      <alignment horizontal="right" vertical="center" indent="1"/>
    </xf>
    <xf numFmtId="0" fontId="5" fillId="33" borderId="39" xfId="0" applyFont="1" applyFill="1" applyBorder="1" applyAlignment="1">
      <alignment horizontal="right" vertical="center" indent="1"/>
    </xf>
    <xf numFmtId="0" fontId="5" fillId="33" borderId="14" xfId="0" applyNumberFormat="1" applyFont="1" applyFill="1" applyBorder="1" applyAlignment="1">
      <alignment horizontal="right" vertical="center" indent="1"/>
    </xf>
    <xf numFmtId="0" fontId="5" fillId="33" borderId="19" xfId="0" applyNumberFormat="1" applyFont="1" applyFill="1" applyBorder="1" applyAlignment="1">
      <alignment horizontal="right" vertical="center" indent="1"/>
    </xf>
    <xf numFmtId="0" fontId="5" fillId="33" borderId="27" xfId="0" applyNumberFormat="1" applyFont="1" applyFill="1" applyBorder="1" applyAlignment="1">
      <alignment horizontal="right" vertical="center" indent="1"/>
    </xf>
    <xf numFmtId="0" fontId="5" fillId="33" borderId="28" xfId="0" applyNumberFormat="1" applyFont="1" applyFill="1" applyBorder="1" applyAlignment="1">
      <alignment horizontal="right" vertical="center" indent="1"/>
    </xf>
    <xf numFmtId="0" fontId="4" fillId="34" borderId="19" xfId="0" applyNumberFormat="1" applyFont="1" applyFill="1" applyBorder="1" applyAlignment="1">
      <alignment horizontal="right" vertical="center" indent="1"/>
    </xf>
    <xf numFmtId="0" fontId="4" fillId="34" borderId="27" xfId="0" applyNumberFormat="1" applyFont="1" applyFill="1" applyBorder="1" applyAlignment="1">
      <alignment horizontal="right" vertical="center" indent="1"/>
    </xf>
    <xf numFmtId="0" fontId="4" fillId="34" borderId="28" xfId="0" applyNumberFormat="1" applyFont="1" applyFill="1" applyBorder="1" applyAlignment="1">
      <alignment horizontal="right" vertical="center" indent="1"/>
    </xf>
    <xf numFmtId="0" fontId="4" fillId="33" borderId="0" xfId="0" applyFont="1" applyFill="1" applyAlignment="1">
      <alignment horizontal="right" vertical="center" indent="1"/>
    </xf>
    <xf numFmtId="0" fontId="4" fillId="33" borderId="30" xfId="0" applyNumberFormat="1" applyFont="1" applyFill="1" applyBorder="1" applyAlignment="1">
      <alignment horizontal="right" vertical="center" indent="1"/>
    </xf>
    <xf numFmtId="0" fontId="4" fillId="34" borderId="21" xfId="0" applyNumberFormat="1" applyFont="1" applyFill="1" applyBorder="1" applyAlignment="1">
      <alignment horizontal="right" vertical="center" indent="1"/>
    </xf>
    <xf numFmtId="0" fontId="4" fillId="34" borderId="31" xfId="0" applyNumberFormat="1" applyFont="1" applyFill="1" applyBorder="1" applyAlignment="1">
      <alignment horizontal="right" vertical="center" indent="1"/>
    </xf>
    <xf numFmtId="0" fontId="4" fillId="34" borderId="32" xfId="0" applyNumberFormat="1" applyFont="1" applyFill="1" applyBorder="1" applyAlignment="1">
      <alignment horizontal="right" vertical="center" indent="1"/>
    </xf>
    <xf numFmtId="0" fontId="4" fillId="33" borderId="40" xfId="0" applyNumberFormat="1" applyFont="1" applyFill="1" applyBorder="1" applyAlignment="1">
      <alignment horizontal="right" vertical="center" indent="1"/>
    </xf>
    <xf numFmtId="0" fontId="4" fillId="33" borderId="41" xfId="0" applyFont="1" applyFill="1" applyBorder="1" applyAlignment="1">
      <alignment horizontal="right" vertical="center" indent="1"/>
    </xf>
    <xf numFmtId="0" fontId="4" fillId="33" borderId="42" xfId="0" applyFont="1" applyFill="1" applyBorder="1" applyAlignment="1">
      <alignment horizontal="right" vertical="center" indent="1"/>
    </xf>
    <xf numFmtId="0" fontId="4" fillId="33" borderId="38" xfId="0" applyNumberFormat="1" applyFont="1" applyFill="1" applyBorder="1" applyAlignment="1">
      <alignment horizontal="right" vertical="center" indent="1"/>
    </xf>
    <xf numFmtId="0" fontId="4" fillId="34" borderId="15" xfId="0" applyNumberFormat="1" applyFont="1" applyFill="1" applyBorder="1" applyAlignment="1">
      <alignment horizontal="right" vertical="center" indent="1"/>
    </xf>
    <xf numFmtId="0" fontId="4" fillId="34" borderId="20" xfId="0" applyNumberFormat="1" applyFont="1" applyFill="1" applyBorder="1" applyAlignment="1">
      <alignment horizontal="right" vertical="center" indent="1"/>
    </xf>
    <xf numFmtId="0" fontId="4" fillId="34" borderId="29" xfId="0" applyNumberFormat="1" applyFont="1" applyFill="1" applyBorder="1" applyAlignment="1">
      <alignment horizontal="right" vertical="center" indent="1"/>
    </xf>
    <xf numFmtId="0" fontId="4" fillId="34" borderId="30" xfId="0" applyNumberFormat="1" applyFont="1" applyFill="1" applyBorder="1" applyAlignment="1">
      <alignment horizontal="right" vertical="center" indent="1"/>
    </xf>
    <xf numFmtId="0" fontId="4" fillId="35" borderId="20" xfId="0" applyFont="1" applyFill="1" applyBorder="1" applyAlignment="1">
      <alignment horizontal="right" vertical="center" indent="1"/>
    </xf>
    <xf numFmtId="0" fontId="4" fillId="35" borderId="29" xfId="0" applyFont="1" applyFill="1" applyBorder="1" applyAlignment="1">
      <alignment horizontal="right" vertical="center" indent="1"/>
    </xf>
    <xf numFmtId="0" fontId="5" fillId="33" borderId="35" xfId="0" applyFont="1" applyFill="1" applyBorder="1" applyAlignment="1">
      <alignment horizontal="right" vertical="center" indent="1"/>
    </xf>
    <xf numFmtId="0" fontId="5" fillId="0" borderId="34" xfId="0" applyNumberFormat="1" applyFont="1" applyFill="1" applyBorder="1" applyAlignment="1">
      <alignment horizontal="right" vertical="center" indent="1"/>
    </xf>
    <xf numFmtId="0" fontId="5" fillId="0" borderId="35" xfId="0" applyNumberFormat="1" applyFont="1" applyFill="1" applyBorder="1" applyAlignment="1">
      <alignment horizontal="right" vertical="center" indent="1"/>
    </xf>
    <xf numFmtId="0" fontId="5" fillId="0" borderId="43" xfId="0" applyNumberFormat="1" applyFont="1" applyFill="1" applyBorder="1" applyAlignment="1">
      <alignment horizontal="right" vertical="center" indent="1"/>
    </xf>
    <xf numFmtId="0" fontId="5" fillId="0" borderId="36" xfId="0" applyNumberFormat="1" applyFont="1" applyFill="1" applyBorder="1" applyAlignment="1">
      <alignment horizontal="right" vertical="center" indent="1"/>
    </xf>
    <xf numFmtId="0" fontId="5" fillId="0" borderId="37" xfId="0" applyNumberFormat="1" applyFont="1" applyFill="1" applyBorder="1" applyAlignment="1">
      <alignment horizontal="right" vertical="center" inden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0" fontId="0" fillId="0" borderId="49" xfId="0" applyFont="1" applyBorder="1" applyAlignment="1">
      <alignment horizontal="right" vertical="center" inden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9" fillId="33" borderId="52" xfId="0" applyFont="1" applyFill="1" applyBorder="1" applyAlignment="1">
      <alignment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SheetLayoutView="85" zoomScalePageLayoutView="0" workbookViewId="0" topLeftCell="A1">
      <selection activeCell="E72" sqref="E72:I72"/>
    </sheetView>
  </sheetViews>
  <sheetFormatPr defaultColWidth="9.00390625" defaultRowHeight="17.25" customHeight="1"/>
  <cols>
    <col min="1" max="1" width="2.875" style="16" customWidth="1"/>
    <col min="2" max="2" width="17.50390625" style="28" customWidth="1"/>
    <col min="3" max="3" width="26.625" style="2" bestFit="1" customWidth="1"/>
    <col min="4" max="4" width="10.00390625" style="29" customWidth="1"/>
    <col min="5" max="5" width="10.00390625" style="30" customWidth="1"/>
    <col min="6" max="9" width="10.00390625" style="2" customWidth="1"/>
    <col min="10" max="16384" width="9.00390625" style="2" customWidth="1"/>
  </cols>
  <sheetData>
    <row r="1" spans="1:9" ht="13.5" customHeight="1">
      <c r="A1" s="1" t="s">
        <v>100</v>
      </c>
      <c r="B1" s="1"/>
      <c r="F1" s="47"/>
      <c r="G1" s="47"/>
      <c r="H1" s="47"/>
      <c r="I1" s="47"/>
    </row>
    <row r="2" spans="1:9" ht="13.5" customHeight="1">
      <c r="A2" s="1" t="s">
        <v>85</v>
      </c>
      <c r="B2" s="1"/>
      <c r="C2" s="47"/>
      <c r="D2" s="47"/>
      <c r="E2" s="47"/>
      <c r="F2" s="47"/>
      <c r="G2" s="47"/>
      <c r="I2" s="48" t="s">
        <v>99</v>
      </c>
    </row>
    <row r="3" spans="1:9" ht="13.5" customHeight="1">
      <c r="A3" s="110" t="s">
        <v>101</v>
      </c>
      <c r="B3" s="111"/>
      <c r="C3" s="111"/>
      <c r="D3" s="111"/>
      <c r="E3" s="111"/>
      <c r="F3" s="111"/>
      <c r="G3" s="111"/>
      <c r="H3" s="111"/>
      <c r="I3" s="112"/>
    </row>
    <row r="4" spans="1:9" ht="11.25" customHeight="1">
      <c r="A4" s="130" t="s">
        <v>1</v>
      </c>
      <c r="B4" s="131"/>
      <c r="C4" s="132"/>
      <c r="D4" s="136" t="s">
        <v>2</v>
      </c>
      <c r="E4" s="138" t="s">
        <v>3</v>
      </c>
      <c r="F4" s="3" t="s">
        <v>4</v>
      </c>
      <c r="G4" s="4" t="s">
        <v>5</v>
      </c>
      <c r="H4" s="4" t="s">
        <v>6</v>
      </c>
      <c r="I4" s="140" t="s">
        <v>7</v>
      </c>
    </row>
    <row r="5" spans="1:9" ht="11.25" customHeight="1">
      <c r="A5" s="133"/>
      <c r="B5" s="134"/>
      <c r="C5" s="135"/>
      <c r="D5" s="137"/>
      <c r="E5" s="139"/>
      <c r="F5" s="5" t="s">
        <v>8</v>
      </c>
      <c r="G5" s="6" t="s">
        <v>8</v>
      </c>
      <c r="H5" s="6" t="s">
        <v>8</v>
      </c>
      <c r="I5" s="141"/>
    </row>
    <row r="6" spans="1:9" ht="14.25" customHeight="1">
      <c r="A6" s="123" t="s">
        <v>9</v>
      </c>
      <c r="B6" s="7" t="s">
        <v>10</v>
      </c>
      <c r="C6" s="8"/>
      <c r="D6" s="49">
        <v>2</v>
      </c>
      <c r="E6" s="49">
        <v>30</v>
      </c>
      <c r="F6" s="50">
        <f>SUM(F7,F8)</f>
        <v>30</v>
      </c>
      <c r="G6" s="51">
        <f>SUM(G7,G8)</f>
        <v>0</v>
      </c>
      <c r="H6" s="51">
        <f>SUM(H7,H8)</f>
        <v>0</v>
      </c>
      <c r="I6" s="52">
        <f aca="true" t="shared" si="0" ref="I6:I14">SUM(F6+G6+H6)</f>
        <v>30</v>
      </c>
    </row>
    <row r="7" spans="1:9" ht="14.25" customHeight="1">
      <c r="A7" s="123"/>
      <c r="B7" s="9"/>
      <c r="C7" s="10" t="s">
        <v>11</v>
      </c>
      <c r="D7" s="53">
        <v>1</v>
      </c>
      <c r="E7" s="53">
        <v>15</v>
      </c>
      <c r="F7" s="54">
        <v>15</v>
      </c>
      <c r="G7" s="55"/>
      <c r="H7" s="55"/>
      <c r="I7" s="56">
        <f t="shared" si="0"/>
        <v>15</v>
      </c>
    </row>
    <row r="8" spans="1:9" ht="14.25" customHeight="1">
      <c r="A8" s="123"/>
      <c r="B8" s="45" t="s">
        <v>93</v>
      </c>
      <c r="C8" s="10" t="s">
        <v>12</v>
      </c>
      <c r="D8" s="53">
        <v>1</v>
      </c>
      <c r="E8" s="53">
        <v>15</v>
      </c>
      <c r="F8" s="54">
        <v>15</v>
      </c>
      <c r="G8" s="55"/>
      <c r="H8" s="55"/>
      <c r="I8" s="56">
        <f t="shared" si="0"/>
        <v>15</v>
      </c>
    </row>
    <row r="9" spans="1:9" ht="14.25" customHeight="1">
      <c r="A9" s="123"/>
      <c r="B9" s="11" t="s">
        <v>13</v>
      </c>
      <c r="C9" s="12"/>
      <c r="D9" s="57">
        <v>8</v>
      </c>
      <c r="E9" s="57">
        <v>120</v>
      </c>
      <c r="F9" s="58">
        <f>SUM(F10:F14)</f>
        <v>60</v>
      </c>
      <c r="G9" s="59">
        <f>SUM(G10:G14)</f>
        <v>60</v>
      </c>
      <c r="H9" s="59">
        <f>SUM(H10:H14)</f>
        <v>0</v>
      </c>
      <c r="I9" s="60">
        <f t="shared" si="0"/>
        <v>120</v>
      </c>
    </row>
    <row r="10" spans="1:9" ht="14.25" customHeight="1">
      <c r="A10" s="123"/>
      <c r="B10" s="13"/>
      <c r="C10" s="10" t="s">
        <v>14</v>
      </c>
      <c r="D10" s="53">
        <v>2</v>
      </c>
      <c r="E10" s="53">
        <v>30</v>
      </c>
      <c r="F10" s="54">
        <v>30</v>
      </c>
      <c r="G10" s="55"/>
      <c r="H10" s="55"/>
      <c r="I10" s="56">
        <f t="shared" si="0"/>
        <v>30</v>
      </c>
    </row>
    <row r="11" spans="1:9" s="15" customFormat="1" ht="14.25" customHeight="1">
      <c r="A11" s="123"/>
      <c r="B11" s="14"/>
      <c r="C11" s="10" t="s">
        <v>15</v>
      </c>
      <c r="D11" s="53">
        <v>2</v>
      </c>
      <c r="E11" s="53">
        <v>30</v>
      </c>
      <c r="F11" s="54">
        <v>15</v>
      </c>
      <c r="G11" s="55">
        <v>15</v>
      </c>
      <c r="H11" s="55"/>
      <c r="I11" s="56">
        <f t="shared" si="0"/>
        <v>30</v>
      </c>
    </row>
    <row r="12" spans="1:9" ht="14.25" customHeight="1">
      <c r="A12" s="123"/>
      <c r="B12" s="9"/>
      <c r="C12" s="10" t="s">
        <v>16</v>
      </c>
      <c r="D12" s="53">
        <v>1</v>
      </c>
      <c r="E12" s="53">
        <v>15</v>
      </c>
      <c r="F12" s="54"/>
      <c r="G12" s="55">
        <v>15</v>
      </c>
      <c r="H12" s="55"/>
      <c r="I12" s="56">
        <f t="shared" si="0"/>
        <v>15</v>
      </c>
    </row>
    <row r="13" spans="1:9" ht="14.25" customHeight="1">
      <c r="A13" s="123"/>
      <c r="B13" s="9"/>
      <c r="C13" s="10" t="s">
        <v>17</v>
      </c>
      <c r="D13" s="53">
        <v>1</v>
      </c>
      <c r="E13" s="53">
        <v>15</v>
      </c>
      <c r="F13" s="54"/>
      <c r="G13" s="55">
        <v>15</v>
      </c>
      <c r="H13" s="55"/>
      <c r="I13" s="56">
        <f t="shared" si="0"/>
        <v>15</v>
      </c>
    </row>
    <row r="14" spans="1:9" ht="14.25" customHeight="1">
      <c r="A14" s="123"/>
      <c r="B14" s="45" t="s">
        <v>94</v>
      </c>
      <c r="C14" s="10" t="s">
        <v>18</v>
      </c>
      <c r="D14" s="53">
        <v>2</v>
      </c>
      <c r="E14" s="53">
        <v>30</v>
      </c>
      <c r="F14" s="54">
        <v>15</v>
      </c>
      <c r="G14" s="55">
        <v>15</v>
      </c>
      <c r="H14" s="55"/>
      <c r="I14" s="61">
        <f t="shared" si="0"/>
        <v>30</v>
      </c>
    </row>
    <row r="15" spans="1:9" s="16" customFormat="1" ht="14.25" customHeight="1">
      <c r="A15" s="124"/>
      <c r="B15" s="142" t="s">
        <v>19</v>
      </c>
      <c r="C15" s="142"/>
      <c r="D15" s="62">
        <f>SUM(D6+D9)</f>
        <v>10</v>
      </c>
      <c r="E15" s="62">
        <f>SUM(E6+E9)</f>
        <v>150</v>
      </c>
      <c r="F15" s="63">
        <f>SUM(F6+F9)</f>
        <v>90</v>
      </c>
      <c r="G15" s="64">
        <f>SUM(G6+G9)</f>
        <v>60</v>
      </c>
      <c r="H15" s="64" t="s">
        <v>102</v>
      </c>
      <c r="I15" s="65">
        <f>SUM(I6+I9)</f>
        <v>150</v>
      </c>
    </row>
    <row r="16" spans="1:9" ht="14.25" customHeight="1">
      <c r="A16" s="122" t="s">
        <v>20</v>
      </c>
      <c r="B16" s="125" t="s">
        <v>21</v>
      </c>
      <c r="C16" s="17"/>
      <c r="D16" s="49">
        <v>4</v>
      </c>
      <c r="E16" s="66">
        <v>60</v>
      </c>
      <c r="F16" s="50">
        <f>SUM(F17:F19)</f>
        <v>60</v>
      </c>
      <c r="G16" s="51">
        <f>SUM(G17:G19)</f>
        <v>0</v>
      </c>
      <c r="H16" s="51">
        <f>SUM(H17:H19)</f>
        <v>0</v>
      </c>
      <c r="I16" s="52">
        <f>SUM(I17+I18+I19)</f>
        <v>60</v>
      </c>
    </row>
    <row r="17" spans="1:9" ht="14.25" customHeight="1">
      <c r="A17" s="123"/>
      <c r="B17" s="126"/>
      <c r="C17" s="10" t="s">
        <v>22</v>
      </c>
      <c r="D17" s="53">
        <v>2</v>
      </c>
      <c r="E17" s="53">
        <v>30</v>
      </c>
      <c r="F17" s="54">
        <v>30</v>
      </c>
      <c r="G17" s="55"/>
      <c r="H17" s="55"/>
      <c r="I17" s="56">
        <f>SUM(F17+G17+H17)</f>
        <v>30</v>
      </c>
    </row>
    <row r="18" spans="1:9" ht="14.25" customHeight="1">
      <c r="A18" s="123"/>
      <c r="B18" s="18"/>
      <c r="C18" s="10" t="s">
        <v>23</v>
      </c>
      <c r="D18" s="53">
        <v>1</v>
      </c>
      <c r="E18" s="53">
        <v>15</v>
      </c>
      <c r="F18" s="54">
        <v>15</v>
      </c>
      <c r="G18" s="55"/>
      <c r="H18" s="55"/>
      <c r="I18" s="56">
        <f>SUM(F18+G18+H18)</f>
        <v>15</v>
      </c>
    </row>
    <row r="19" spans="1:9" ht="14.25" customHeight="1">
      <c r="A19" s="123"/>
      <c r="B19" s="45" t="s">
        <v>95</v>
      </c>
      <c r="C19" s="10" t="s">
        <v>24</v>
      </c>
      <c r="D19" s="53">
        <v>1</v>
      </c>
      <c r="E19" s="53">
        <v>15</v>
      </c>
      <c r="F19" s="54">
        <v>15</v>
      </c>
      <c r="G19" s="55"/>
      <c r="H19" s="55"/>
      <c r="I19" s="67">
        <f>SUM(F19+G19+H19)</f>
        <v>15</v>
      </c>
    </row>
    <row r="20" spans="1:9" ht="14.25" customHeight="1">
      <c r="A20" s="123"/>
      <c r="B20" s="19" t="s">
        <v>25</v>
      </c>
      <c r="C20" s="20"/>
      <c r="D20" s="68">
        <v>6</v>
      </c>
      <c r="E20" s="68">
        <v>95</v>
      </c>
      <c r="F20" s="58">
        <f>SUM(F21:F23)</f>
        <v>95</v>
      </c>
      <c r="G20" s="59">
        <f>SUM(G21:G23)</f>
        <v>0</v>
      </c>
      <c r="H20" s="59">
        <f>SUM(H21:H23)</f>
        <v>0</v>
      </c>
      <c r="I20" s="60">
        <v>95</v>
      </c>
    </row>
    <row r="21" spans="1:9" ht="14.25" customHeight="1">
      <c r="A21" s="123"/>
      <c r="B21" s="9"/>
      <c r="C21" s="10" t="s">
        <v>26</v>
      </c>
      <c r="D21" s="53">
        <v>2</v>
      </c>
      <c r="E21" s="53">
        <v>35</v>
      </c>
      <c r="F21" s="54">
        <v>35</v>
      </c>
      <c r="G21" s="55"/>
      <c r="H21" s="55"/>
      <c r="I21" s="56">
        <f>SUM(F21+G21+H21)</f>
        <v>35</v>
      </c>
    </row>
    <row r="22" spans="1:9" ht="14.25" customHeight="1">
      <c r="A22" s="123"/>
      <c r="B22" s="9"/>
      <c r="C22" s="10" t="s">
        <v>27</v>
      </c>
      <c r="D22" s="53">
        <v>3</v>
      </c>
      <c r="E22" s="53">
        <v>45</v>
      </c>
      <c r="F22" s="54">
        <v>45</v>
      </c>
      <c r="G22" s="55"/>
      <c r="H22" s="55"/>
      <c r="I22" s="56">
        <f>SUM(F22+G22+H22)</f>
        <v>45</v>
      </c>
    </row>
    <row r="23" spans="1:9" ht="14.25" customHeight="1">
      <c r="A23" s="123"/>
      <c r="B23" s="45" t="s">
        <v>28</v>
      </c>
      <c r="C23" s="10" t="s">
        <v>29</v>
      </c>
      <c r="D23" s="53">
        <v>1</v>
      </c>
      <c r="E23" s="53">
        <v>15</v>
      </c>
      <c r="F23" s="54">
        <v>15</v>
      </c>
      <c r="G23" s="55"/>
      <c r="H23" s="55"/>
      <c r="I23" s="56">
        <f>SUM(F23+G23+H23)</f>
        <v>15</v>
      </c>
    </row>
    <row r="24" spans="1:9" ht="14.25" customHeight="1">
      <c r="A24" s="123"/>
      <c r="B24" s="127" t="s">
        <v>30</v>
      </c>
      <c r="C24" s="20"/>
      <c r="D24" s="68">
        <v>8</v>
      </c>
      <c r="E24" s="68">
        <v>135</v>
      </c>
      <c r="F24" s="58">
        <f>SUM(F25:F28)</f>
        <v>145</v>
      </c>
      <c r="G24" s="59">
        <f>SUM(G25:G28)</f>
        <v>0</v>
      </c>
      <c r="H24" s="59">
        <f>SUM(H25:H28)</f>
        <v>0</v>
      </c>
      <c r="I24" s="60">
        <f>SUM(I25:I28)</f>
        <v>145</v>
      </c>
    </row>
    <row r="25" spans="1:9" ht="14.25" customHeight="1">
      <c r="A25" s="123"/>
      <c r="B25" s="128"/>
      <c r="C25" s="10" t="s">
        <v>31</v>
      </c>
      <c r="D25" s="53">
        <v>2</v>
      </c>
      <c r="E25" s="53">
        <v>40</v>
      </c>
      <c r="F25" s="54">
        <v>40</v>
      </c>
      <c r="G25" s="55"/>
      <c r="H25" s="55"/>
      <c r="I25" s="56">
        <f>SUM(F25+G25+H25)</f>
        <v>40</v>
      </c>
    </row>
    <row r="26" spans="1:9" ht="14.25" customHeight="1">
      <c r="A26" s="123"/>
      <c r="B26" s="9"/>
      <c r="C26" s="10" t="s">
        <v>32</v>
      </c>
      <c r="D26" s="53">
        <v>3</v>
      </c>
      <c r="E26" s="53">
        <v>45</v>
      </c>
      <c r="F26" s="54">
        <v>45</v>
      </c>
      <c r="G26" s="55"/>
      <c r="H26" s="55"/>
      <c r="I26" s="56">
        <f>SUM(F26+G26+H26)</f>
        <v>45</v>
      </c>
    </row>
    <row r="27" spans="1:9" ht="14.25" customHeight="1">
      <c r="A27" s="123"/>
      <c r="B27" s="9"/>
      <c r="C27" s="10" t="s">
        <v>33</v>
      </c>
      <c r="D27" s="53">
        <v>2</v>
      </c>
      <c r="E27" s="53">
        <v>35</v>
      </c>
      <c r="F27" s="54">
        <v>35</v>
      </c>
      <c r="G27" s="55"/>
      <c r="H27" s="55"/>
      <c r="I27" s="56">
        <f>SUM(F27+G27+H27)</f>
        <v>35</v>
      </c>
    </row>
    <row r="28" spans="1:9" ht="14.25" customHeight="1">
      <c r="A28" s="123"/>
      <c r="B28" s="45" t="s">
        <v>94</v>
      </c>
      <c r="C28" s="10" t="s">
        <v>34</v>
      </c>
      <c r="D28" s="53">
        <v>1</v>
      </c>
      <c r="E28" s="53">
        <v>25</v>
      </c>
      <c r="F28" s="54">
        <v>25</v>
      </c>
      <c r="G28" s="55">
        <v>0</v>
      </c>
      <c r="H28" s="55"/>
      <c r="I28" s="56">
        <f>SUM(F28+G28+H28)</f>
        <v>25</v>
      </c>
    </row>
    <row r="29" spans="1:9" ht="14.25" customHeight="1">
      <c r="A29" s="123"/>
      <c r="B29" s="129" t="s">
        <v>35</v>
      </c>
      <c r="C29" s="20"/>
      <c r="D29" s="68">
        <v>8</v>
      </c>
      <c r="E29" s="68">
        <v>150</v>
      </c>
      <c r="F29" s="58">
        <f>SUM(F30:F33)</f>
        <v>90</v>
      </c>
      <c r="G29" s="59">
        <f>SUM(G30:G33)</f>
        <v>60</v>
      </c>
      <c r="H29" s="59">
        <f>SUM(H30:H33)</f>
        <v>0</v>
      </c>
      <c r="I29" s="60">
        <f>SUM(F29:H29)</f>
        <v>150</v>
      </c>
    </row>
    <row r="30" spans="1:9" ht="14.25" customHeight="1">
      <c r="A30" s="123"/>
      <c r="B30" s="126"/>
      <c r="C30" s="10" t="s">
        <v>36</v>
      </c>
      <c r="D30" s="53">
        <v>2</v>
      </c>
      <c r="E30" s="53">
        <v>30</v>
      </c>
      <c r="F30" s="54">
        <v>30</v>
      </c>
      <c r="G30" s="55"/>
      <c r="H30" s="55"/>
      <c r="I30" s="56">
        <f>SUM(F30+G30+H30)</f>
        <v>30</v>
      </c>
    </row>
    <row r="31" spans="1:9" ht="14.25" customHeight="1">
      <c r="A31" s="123"/>
      <c r="B31" s="126"/>
      <c r="C31" s="10" t="s">
        <v>37</v>
      </c>
      <c r="D31" s="53">
        <v>2</v>
      </c>
      <c r="E31" s="53">
        <v>30</v>
      </c>
      <c r="F31" s="54"/>
      <c r="G31" s="55">
        <v>30</v>
      </c>
      <c r="H31" s="55"/>
      <c r="I31" s="56">
        <f>SUM(F31+G31+H31)</f>
        <v>30</v>
      </c>
    </row>
    <row r="32" spans="1:9" ht="14.25" customHeight="1">
      <c r="A32" s="123"/>
      <c r="B32" s="9"/>
      <c r="C32" s="21" t="s">
        <v>38</v>
      </c>
      <c r="D32" s="53">
        <v>2</v>
      </c>
      <c r="E32" s="53">
        <v>60</v>
      </c>
      <c r="F32" s="54">
        <v>60</v>
      </c>
      <c r="G32" s="55"/>
      <c r="H32" s="55"/>
      <c r="I32" s="56">
        <f>SUM(F32+G32+H32)</f>
        <v>60</v>
      </c>
    </row>
    <row r="33" spans="1:9" ht="14.25" customHeight="1">
      <c r="A33" s="123"/>
      <c r="B33" s="46" t="s">
        <v>94</v>
      </c>
      <c r="C33" s="10" t="s">
        <v>39</v>
      </c>
      <c r="D33" s="53">
        <v>2</v>
      </c>
      <c r="E33" s="53">
        <v>30</v>
      </c>
      <c r="F33" s="54"/>
      <c r="G33" s="55">
        <v>30</v>
      </c>
      <c r="H33" s="55"/>
      <c r="I33" s="61">
        <f>SUM(F33+G33+H33)</f>
        <v>30</v>
      </c>
    </row>
    <row r="34" spans="1:9" s="16" customFormat="1" ht="14.25" customHeight="1">
      <c r="A34" s="124"/>
      <c r="B34" s="116" t="s">
        <v>19</v>
      </c>
      <c r="C34" s="117"/>
      <c r="D34" s="62">
        <f>SUM(D16+D20+D24+D29)</f>
        <v>26</v>
      </c>
      <c r="E34" s="62">
        <f>SUM(E16+E20+E24+E29)</f>
        <v>440</v>
      </c>
      <c r="F34" s="63">
        <f>SUM(F16+F20+F24+F29)</f>
        <v>390</v>
      </c>
      <c r="G34" s="64">
        <v>60</v>
      </c>
      <c r="H34" s="69" t="s">
        <v>103</v>
      </c>
      <c r="I34" s="65">
        <f>SUM(I16+I20+I24+I29)</f>
        <v>450</v>
      </c>
    </row>
    <row r="35" spans="1:9" ht="14.25" customHeight="1">
      <c r="A35" s="113" t="s">
        <v>40</v>
      </c>
      <c r="B35" s="7" t="s">
        <v>41</v>
      </c>
      <c r="C35" s="8"/>
      <c r="D35" s="66">
        <v>2</v>
      </c>
      <c r="E35" s="66">
        <v>30</v>
      </c>
      <c r="F35" s="50">
        <v>30</v>
      </c>
      <c r="G35" s="51"/>
      <c r="H35" s="51"/>
      <c r="I35" s="52">
        <v>30</v>
      </c>
    </row>
    <row r="36" spans="1:9" ht="14.25" customHeight="1">
      <c r="A36" s="114"/>
      <c r="B36" s="46" t="s">
        <v>96</v>
      </c>
      <c r="C36" s="22" t="s">
        <v>42</v>
      </c>
      <c r="D36" s="70">
        <v>2</v>
      </c>
      <c r="E36" s="70">
        <v>30</v>
      </c>
      <c r="F36" s="71">
        <v>30</v>
      </c>
      <c r="G36" s="72"/>
      <c r="H36" s="72"/>
      <c r="I36" s="56">
        <v>30</v>
      </c>
    </row>
    <row r="37" spans="1:9" ht="14.25" customHeight="1">
      <c r="A37" s="114"/>
      <c r="B37" s="116" t="s">
        <v>19</v>
      </c>
      <c r="C37" s="117"/>
      <c r="D37" s="73">
        <v>2</v>
      </c>
      <c r="E37" s="73">
        <v>30</v>
      </c>
      <c r="F37" s="74">
        <v>30</v>
      </c>
      <c r="G37" s="75"/>
      <c r="H37" s="75"/>
      <c r="I37" s="65">
        <v>30</v>
      </c>
    </row>
    <row r="38" spans="1:9" ht="14.25" customHeight="1">
      <c r="A38" s="114"/>
      <c r="B38" s="23" t="s">
        <v>43</v>
      </c>
      <c r="C38" s="8"/>
      <c r="D38" s="66">
        <v>10</v>
      </c>
      <c r="E38" s="66">
        <v>215</v>
      </c>
      <c r="F38" s="50">
        <f>SUM(F39:F43)</f>
        <v>120</v>
      </c>
      <c r="G38" s="51">
        <f>SUM(G39:G43)</f>
        <v>95</v>
      </c>
      <c r="H38" s="51"/>
      <c r="I38" s="52">
        <f>SUM(F38:H38)</f>
        <v>215</v>
      </c>
    </row>
    <row r="39" spans="1:9" ht="14.25" customHeight="1">
      <c r="A39" s="114"/>
      <c r="B39" s="24"/>
      <c r="C39" s="10" t="s">
        <v>44</v>
      </c>
      <c r="D39" s="53">
        <v>3</v>
      </c>
      <c r="E39" s="53">
        <v>60</v>
      </c>
      <c r="F39" s="54">
        <v>60</v>
      </c>
      <c r="G39" s="55"/>
      <c r="H39" s="55"/>
      <c r="I39" s="56">
        <f>SUM(F39+G39+H39)</f>
        <v>60</v>
      </c>
    </row>
    <row r="40" spans="1:9" ht="14.25" customHeight="1">
      <c r="A40" s="114"/>
      <c r="B40" s="24"/>
      <c r="C40" s="10" t="s">
        <v>45</v>
      </c>
      <c r="D40" s="53">
        <v>2</v>
      </c>
      <c r="E40" s="53">
        <v>30</v>
      </c>
      <c r="F40" s="54">
        <v>30</v>
      </c>
      <c r="G40" s="55"/>
      <c r="H40" s="55"/>
      <c r="I40" s="56">
        <f>SUM(F40+G40+H40)</f>
        <v>30</v>
      </c>
    </row>
    <row r="41" spans="1:9" ht="14.25" customHeight="1">
      <c r="A41" s="114"/>
      <c r="B41" s="24"/>
      <c r="C41" s="10" t="s">
        <v>46</v>
      </c>
      <c r="D41" s="53">
        <v>1</v>
      </c>
      <c r="E41" s="53">
        <v>30</v>
      </c>
      <c r="F41" s="54">
        <v>30</v>
      </c>
      <c r="G41" s="55"/>
      <c r="H41" s="55"/>
      <c r="I41" s="56">
        <f>SUM(F41+G41+H41)</f>
        <v>30</v>
      </c>
    </row>
    <row r="42" spans="1:9" ht="14.25" customHeight="1">
      <c r="A42" s="114"/>
      <c r="B42" s="24"/>
      <c r="C42" s="10" t="s">
        <v>47</v>
      </c>
      <c r="D42" s="53">
        <v>2</v>
      </c>
      <c r="E42" s="53">
        <v>60</v>
      </c>
      <c r="F42" s="54"/>
      <c r="G42" s="55">
        <v>60</v>
      </c>
      <c r="H42" s="55"/>
      <c r="I42" s="56">
        <f>SUM(F42+G42+H42)</f>
        <v>60</v>
      </c>
    </row>
    <row r="43" spans="1:9" ht="14.25" customHeight="1">
      <c r="A43" s="114"/>
      <c r="B43" s="26" t="s">
        <v>97</v>
      </c>
      <c r="C43" s="10" t="s">
        <v>49</v>
      </c>
      <c r="D43" s="53">
        <v>2</v>
      </c>
      <c r="E43" s="53">
        <v>35</v>
      </c>
      <c r="F43" s="54"/>
      <c r="G43" s="55">
        <v>35</v>
      </c>
      <c r="H43" s="55"/>
      <c r="I43" s="56">
        <f>SUM(F43+G43+H43)</f>
        <v>35</v>
      </c>
    </row>
    <row r="44" spans="1:9" ht="14.25" customHeight="1">
      <c r="A44" s="114"/>
      <c r="B44" s="116" t="s">
        <v>19</v>
      </c>
      <c r="C44" s="117"/>
      <c r="D44" s="76">
        <f>SUM(D39:D43)</f>
        <v>10</v>
      </c>
      <c r="E44" s="76">
        <f>SUM(E39:E43)</f>
        <v>215</v>
      </c>
      <c r="F44" s="77">
        <f>SUM(F39:F43)</f>
        <v>120</v>
      </c>
      <c r="G44" s="78">
        <f>SUM(G39:G43)</f>
        <v>95</v>
      </c>
      <c r="H44" s="78" t="s">
        <v>102</v>
      </c>
      <c r="I44" s="79">
        <f>SUM(I39:I43)</f>
        <v>215</v>
      </c>
    </row>
    <row r="45" spans="1:9" ht="14.25" customHeight="1">
      <c r="A45" s="114"/>
      <c r="B45" s="7" t="s">
        <v>50</v>
      </c>
      <c r="C45" s="8"/>
      <c r="D45" s="66">
        <v>8</v>
      </c>
      <c r="E45" s="66">
        <v>230</v>
      </c>
      <c r="F45" s="80">
        <f>SUM(F46:F48)</f>
        <v>100</v>
      </c>
      <c r="G45" s="81">
        <v>110</v>
      </c>
      <c r="H45" s="81">
        <v>20</v>
      </c>
      <c r="I45" s="82">
        <f>SUM(F45:H45)</f>
        <v>230</v>
      </c>
    </row>
    <row r="46" spans="1:9" ht="14.25" customHeight="1">
      <c r="A46" s="114"/>
      <c r="B46" s="9"/>
      <c r="C46" s="10" t="s">
        <v>51</v>
      </c>
      <c r="D46" s="53">
        <v>5</v>
      </c>
      <c r="E46" s="83">
        <v>170</v>
      </c>
      <c r="F46" s="54">
        <v>60</v>
      </c>
      <c r="G46" s="55">
        <v>110</v>
      </c>
      <c r="H46" s="55"/>
      <c r="I46" s="84">
        <v>170</v>
      </c>
    </row>
    <row r="47" spans="1:9" ht="14.25" customHeight="1">
      <c r="A47" s="114"/>
      <c r="B47" s="9"/>
      <c r="C47" s="10" t="s">
        <v>53</v>
      </c>
      <c r="D47" s="53">
        <v>2</v>
      </c>
      <c r="E47" s="83">
        <v>40</v>
      </c>
      <c r="F47" s="54">
        <v>40</v>
      </c>
      <c r="G47" s="55"/>
      <c r="H47" s="55"/>
      <c r="I47" s="84">
        <v>40</v>
      </c>
    </row>
    <row r="48" spans="1:9" ht="14.25" customHeight="1">
      <c r="A48" s="114"/>
      <c r="B48" s="26" t="s">
        <v>94</v>
      </c>
      <c r="C48" s="10" t="s">
        <v>52</v>
      </c>
      <c r="D48" s="53">
        <v>1</v>
      </c>
      <c r="E48" s="53">
        <v>20</v>
      </c>
      <c r="F48" s="54"/>
      <c r="G48" s="55"/>
      <c r="H48" s="55">
        <v>20</v>
      </c>
      <c r="I48" s="84">
        <v>20</v>
      </c>
    </row>
    <row r="49" spans="1:9" ht="14.25" customHeight="1">
      <c r="A49" s="114"/>
      <c r="B49" s="25" t="s">
        <v>54</v>
      </c>
      <c r="C49" s="20"/>
      <c r="D49" s="68">
        <v>10</v>
      </c>
      <c r="E49" s="68">
        <v>240</v>
      </c>
      <c r="F49" s="85">
        <f>SUM(F50:F53)</f>
        <v>110</v>
      </c>
      <c r="G49" s="86">
        <v>80</v>
      </c>
      <c r="H49" s="86">
        <v>40</v>
      </c>
      <c r="I49" s="87">
        <f>SUM(F49:H49)</f>
        <v>230</v>
      </c>
    </row>
    <row r="50" spans="1:9" ht="14.25" customHeight="1">
      <c r="A50" s="114"/>
      <c r="B50" s="24"/>
      <c r="C50" s="10" t="s">
        <v>55</v>
      </c>
      <c r="D50" s="53">
        <v>4</v>
      </c>
      <c r="E50" s="53">
        <v>110</v>
      </c>
      <c r="F50" s="54">
        <v>65</v>
      </c>
      <c r="G50" s="55">
        <v>45</v>
      </c>
      <c r="H50" s="55"/>
      <c r="I50" s="84">
        <v>110</v>
      </c>
    </row>
    <row r="51" spans="1:9" ht="14.25" customHeight="1">
      <c r="A51" s="114"/>
      <c r="B51" s="24"/>
      <c r="C51" s="10" t="s">
        <v>56</v>
      </c>
      <c r="D51" s="53">
        <v>1</v>
      </c>
      <c r="E51" s="53">
        <v>30</v>
      </c>
      <c r="F51" s="54"/>
      <c r="G51" s="55"/>
      <c r="H51" s="55">
        <v>30</v>
      </c>
      <c r="I51" s="84">
        <v>30</v>
      </c>
    </row>
    <row r="52" spans="1:9" ht="14.25" customHeight="1">
      <c r="A52" s="114"/>
      <c r="B52" s="24"/>
      <c r="C52" s="10" t="s">
        <v>57</v>
      </c>
      <c r="D52" s="53">
        <v>3</v>
      </c>
      <c r="E52" s="53">
        <v>45</v>
      </c>
      <c r="F52" s="54">
        <v>30</v>
      </c>
      <c r="G52" s="55">
        <v>15</v>
      </c>
      <c r="H52" s="55"/>
      <c r="I52" s="84">
        <v>45</v>
      </c>
    </row>
    <row r="53" spans="1:9" ht="14.25" customHeight="1">
      <c r="A53" s="114"/>
      <c r="B53" s="26" t="s">
        <v>94</v>
      </c>
      <c r="C53" s="10" t="s">
        <v>62</v>
      </c>
      <c r="D53" s="88">
        <v>2</v>
      </c>
      <c r="E53" s="88">
        <v>45</v>
      </c>
      <c r="F53" s="89">
        <v>15</v>
      </c>
      <c r="G53" s="90">
        <v>20</v>
      </c>
      <c r="H53" s="90">
        <v>10</v>
      </c>
      <c r="I53" s="91">
        <v>45</v>
      </c>
    </row>
    <row r="54" spans="1:9" ht="14.25" customHeight="1">
      <c r="A54" s="114"/>
      <c r="B54" s="11" t="s">
        <v>58</v>
      </c>
      <c r="C54" s="20"/>
      <c r="D54" s="92">
        <v>10</v>
      </c>
      <c r="E54" s="92">
        <v>250</v>
      </c>
      <c r="F54" s="93">
        <f>SUM(F55:F58)</f>
        <v>80</v>
      </c>
      <c r="G54" s="94">
        <f>SUM(G55:G58)</f>
        <v>130</v>
      </c>
      <c r="H54" s="94">
        <f>SUM(H55:H58)</f>
        <v>20</v>
      </c>
      <c r="I54" s="95">
        <f aca="true" t="shared" si="1" ref="I54:I59">SUM(F54:H54)</f>
        <v>230</v>
      </c>
    </row>
    <row r="55" spans="1:9" ht="14.25" customHeight="1">
      <c r="A55" s="114"/>
      <c r="B55" s="9"/>
      <c r="C55" s="10" t="s">
        <v>59</v>
      </c>
      <c r="D55" s="53">
        <v>5</v>
      </c>
      <c r="E55" s="53">
        <v>145</v>
      </c>
      <c r="F55" s="96">
        <v>65</v>
      </c>
      <c r="G55" s="97">
        <v>60</v>
      </c>
      <c r="H55" s="97">
        <v>20</v>
      </c>
      <c r="I55" s="84">
        <f t="shared" si="1"/>
        <v>145</v>
      </c>
    </row>
    <row r="56" spans="1:9" ht="14.25" customHeight="1">
      <c r="A56" s="114"/>
      <c r="B56" s="9"/>
      <c r="C56" s="10" t="s">
        <v>60</v>
      </c>
      <c r="D56" s="53">
        <v>2</v>
      </c>
      <c r="E56" s="53">
        <v>30</v>
      </c>
      <c r="F56" s="96">
        <v>15</v>
      </c>
      <c r="G56" s="97">
        <v>15</v>
      </c>
      <c r="H56" s="97"/>
      <c r="I56" s="84">
        <f t="shared" si="1"/>
        <v>30</v>
      </c>
    </row>
    <row r="57" spans="1:9" ht="14.25" customHeight="1">
      <c r="A57" s="114"/>
      <c r="B57" s="9"/>
      <c r="C57" s="10" t="s">
        <v>61</v>
      </c>
      <c r="D57" s="53">
        <v>2</v>
      </c>
      <c r="E57" s="53">
        <v>45</v>
      </c>
      <c r="F57" s="96"/>
      <c r="G57" s="97">
        <v>45</v>
      </c>
      <c r="H57" s="97"/>
      <c r="I57" s="84">
        <f t="shared" si="1"/>
        <v>45</v>
      </c>
    </row>
    <row r="58" spans="1:9" ht="14.25" customHeight="1">
      <c r="A58" s="114"/>
      <c r="B58" s="26" t="s">
        <v>98</v>
      </c>
      <c r="C58" s="10" t="s">
        <v>62</v>
      </c>
      <c r="D58" s="53"/>
      <c r="E58" s="53">
        <v>10</v>
      </c>
      <c r="F58" s="96"/>
      <c r="G58" s="97">
        <v>10</v>
      </c>
      <c r="H58" s="97"/>
      <c r="I58" s="84">
        <f t="shared" si="1"/>
        <v>10</v>
      </c>
    </row>
    <row r="59" spans="1:10" s="16" customFormat="1" ht="14.25" customHeight="1">
      <c r="A59" s="114"/>
      <c r="B59" s="116" t="s">
        <v>19</v>
      </c>
      <c r="C59" s="117"/>
      <c r="D59" s="76">
        <v>28</v>
      </c>
      <c r="E59" s="76">
        <v>720</v>
      </c>
      <c r="F59" s="77">
        <f>SUM(F45,F49,F54)</f>
        <v>290</v>
      </c>
      <c r="G59" s="78">
        <f>SUM(G45,G49,G54)</f>
        <v>320</v>
      </c>
      <c r="H59" s="78">
        <f>SUM(H45,H49,H54)</f>
        <v>80</v>
      </c>
      <c r="I59" s="79">
        <f t="shared" si="1"/>
        <v>690</v>
      </c>
      <c r="J59"/>
    </row>
    <row r="60" spans="1:9" ht="14.25" customHeight="1">
      <c r="A60" s="114"/>
      <c r="B60" s="23" t="s">
        <v>63</v>
      </c>
      <c r="C60" s="8"/>
      <c r="D60" s="66">
        <v>20</v>
      </c>
      <c r="E60" s="66">
        <v>900</v>
      </c>
      <c r="F60" s="50"/>
      <c r="G60" s="51">
        <v>315</v>
      </c>
      <c r="H60" s="51">
        <v>585</v>
      </c>
      <c r="I60" s="52">
        <v>900</v>
      </c>
    </row>
    <row r="61" spans="1:9" ht="14.25" customHeight="1">
      <c r="A61" s="114"/>
      <c r="B61" s="26" t="s">
        <v>90</v>
      </c>
      <c r="C61" s="22" t="s">
        <v>64</v>
      </c>
      <c r="D61" s="70">
        <v>20</v>
      </c>
      <c r="E61" s="70">
        <v>900</v>
      </c>
      <c r="F61" s="71"/>
      <c r="G61" s="72">
        <v>315</v>
      </c>
      <c r="H61" s="72">
        <v>585</v>
      </c>
      <c r="I61" s="84">
        <v>900</v>
      </c>
    </row>
    <row r="62" spans="1:9" ht="14.25" customHeight="1">
      <c r="A62" s="115"/>
      <c r="B62" s="116" t="s">
        <v>19</v>
      </c>
      <c r="C62" s="117"/>
      <c r="D62" s="62">
        <v>20</v>
      </c>
      <c r="E62" s="62">
        <v>900</v>
      </c>
      <c r="F62" s="98"/>
      <c r="G62" s="69">
        <v>315</v>
      </c>
      <c r="H62" s="69">
        <v>585</v>
      </c>
      <c r="I62" s="65">
        <f>SUM(F62:H62)</f>
        <v>900</v>
      </c>
    </row>
    <row r="63" spans="1:9" ht="14.25" customHeight="1">
      <c r="A63" s="118" t="s">
        <v>65</v>
      </c>
      <c r="B63" s="23" t="s">
        <v>66</v>
      </c>
      <c r="C63" s="8"/>
      <c r="D63" s="66">
        <v>10</v>
      </c>
      <c r="E63" s="66">
        <v>230</v>
      </c>
      <c r="F63" s="80">
        <f>SUM(F64:F71)</f>
        <v>30</v>
      </c>
      <c r="G63" s="81">
        <f>SUM(G64:G71)</f>
        <v>90</v>
      </c>
      <c r="H63" s="81">
        <f>SUM(H64:H71)</f>
        <v>140</v>
      </c>
      <c r="I63" s="82">
        <v>230</v>
      </c>
    </row>
    <row r="64" spans="1:9" ht="14.25" customHeight="1">
      <c r="A64" s="119"/>
      <c r="B64" s="24"/>
      <c r="C64" s="10" t="s">
        <v>67</v>
      </c>
      <c r="D64" s="53">
        <v>1</v>
      </c>
      <c r="E64" s="53">
        <v>20</v>
      </c>
      <c r="F64" s="54"/>
      <c r="G64" s="55">
        <v>20</v>
      </c>
      <c r="H64" s="55"/>
      <c r="I64" s="84">
        <v>20</v>
      </c>
    </row>
    <row r="65" spans="1:9" ht="14.25" customHeight="1">
      <c r="A65" s="119"/>
      <c r="B65" s="24"/>
      <c r="C65" s="10" t="s">
        <v>68</v>
      </c>
      <c r="D65" s="53">
        <v>2</v>
      </c>
      <c r="E65" s="53">
        <v>30</v>
      </c>
      <c r="F65" s="54"/>
      <c r="G65" s="55">
        <v>30</v>
      </c>
      <c r="H65" s="55"/>
      <c r="I65" s="84">
        <v>30</v>
      </c>
    </row>
    <row r="66" spans="1:9" ht="14.25" customHeight="1">
      <c r="A66" s="119"/>
      <c r="B66" s="24"/>
      <c r="C66" s="10" t="s">
        <v>69</v>
      </c>
      <c r="D66" s="53">
        <v>2</v>
      </c>
      <c r="E66" s="53">
        <v>30</v>
      </c>
      <c r="F66" s="54"/>
      <c r="G66" s="55">
        <v>30</v>
      </c>
      <c r="H66" s="55"/>
      <c r="I66" s="84">
        <v>30</v>
      </c>
    </row>
    <row r="67" spans="1:9" ht="14.25" customHeight="1">
      <c r="A67" s="119"/>
      <c r="B67" s="24"/>
      <c r="C67" s="27" t="s">
        <v>70</v>
      </c>
      <c r="D67" s="53">
        <v>1</v>
      </c>
      <c r="E67" s="53">
        <v>20</v>
      </c>
      <c r="F67" s="54">
        <v>20</v>
      </c>
      <c r="G67" s="55"/>
      <c r="H67" s="55"/>
      <c r="I67" s="84">
        <v>20</v>
      </c>
    </row>
    <row r="68" spans="1:9" ht="14.25" customHeight="1">
      <c r="A68" s="119"/>
      <c r="B68" s="24"/>
      <c r="C68" s="27" t="s">
        <v>71</v>
      </c>
      <c r="D68" s="53">
        <v>1</v>
      </c>
      <c r="E68" s="53">
        <v>30</v>
      </c>
      <c r="F68" s="54"/>
      <c r="G68" s="55"/>
      <c r="H68" s="55">
        <v>30</v>
      </c>
      <c r="I68" s="84">
        <v>30</v>
      </c>
    </row>
    <row r="69" spans="1:9" ht="14.25" customHeight="1">
      <c r="A69" s="119"/>
      <c r="B69" s="24"/>
      <c r="C69" s="27" t="s">
        <v>104</v>
      </c>
      <c r="D69" s="53">
        <v>1</v>
      </c>
      <c r="E69" s="53"/>
      <c r="F69" s="54"/>
      <c r="G69" s="55"/>
      <c r="H69" s="55"/>
      <c r="I69" s="84"/>
    </row>
    <row r="70" spans="1:9" ht="14.25" customHeight="1">
      <c r="A70" s="119"/>
      <c r="B70" s="24"/>
      <c r="C70" s="27" t="s">
        <v>62</v>
      </c>
      <c r="D70" s="53">
        <v>1</v>
      </c>
      <c r="E70" s="53"/>
      <c r="F70" s="54">
        <v>10</v>
      </c>
      <c r="G70" s="55">
        <v>10</v>
      </c>
      <c r="H70" s="55">
        <v>10</v>
      </c>
      <c r="I70" s="84"/>
    </row>
    <row r="71" spans="1:9" ht="14.25" customHeight="1">
      <c r="A71" s="119"/>
      <c r="B71" s="26" t="s">
        <v>48</v>
      </c>
      <c r="C71" s="10" t="s">
        <v>72</v>
      </c>
      <c r="D71" s="53">
        <v>3</v>
      </c>
      <c r="E71" s="53">
        <v>100</v>
      </c>
      <c r="F71" s="54"/>
      <c r="G71" s="55"/>
      <c r="H71" s="55">
        <v>100</v>
      </c>
      <c r="I71" s="84">
        <v>100</v>
      </c>
    </row>
    <row r="72" spans="1:9" ht="14.25" customHeight="1">
      <c r="A72" s="120"/>
      <c r="B72" s="116" t="s">
        <v>19</v>
      </c>
      <c r="C72" s="117"/>
      <c r="D72" s="62">
        <v>10</v>
      </c>
      <c r="E72" s="62">
        <v>230</v>
      </c>
      <c r="F72" s="98">
        <f>F63</f>
        <v>30</v>
      </c>
      <c r="G72" s="69">
        <f>G63</f>
        <v>90</v>
      </c>
      <c r="H72" s="69">
        <f>H63</f>
        <v>140</v>
      </c>
      <c r="I72" s="65">
        <f>SUM(F72:H72)</f>
        <v>260</v>
      </c>
    </row>
    <row r="73" spans="1:10" s="16" customFormat="1" ht="17.25" customHeight="1">
      <c r="A73" s="116" t="s">
        <v>73</v>
      </c>
      <c r="B73" s="121"/>
      <c r="C73" s="117"/>
      <c r="D73" s="99">
        <f>SUM(D15+D34+D37+D44+D59+D62+D72)</f>
        <v>106</v>
      </c>
      <c r="E73" s="99">
        <f>SUM(E15+E34+E37+E44+E59+E62+E72)</f>
        <v>2685</v>
      </c>
      <c r="F73" s="100">
        <f>SUM(F15+F34+F37+F44+F59+F62+F72)</f>
        <v>950</v>
      </c>
      <c r="G73" s="101">
        <f>SUM(G15+G34+G37+G44+G59+G62+G72)</f>
        <v>940</v>
      </c>
      <c r="H73" s="102">
        <f>SUM(H15,H34,H37,H44,H59+H62+H72)</f>
        <v>805</v>
      </c>
      <c r="I73" s="103">
        <f>SUM(I15+I34+I37+I44+I59+I62+I72)</f>
        <v>2695</v>
      </c>
      <c r="J73"/>
    </row>
    <row r="74" spans="1:10" ht="17.25" customHeight="1">
      <c r="A74" s="104" t="s">
        <v>74</v>
      </c>
      <c r="B74" s="105"/>
      <c r="C74" s="106"/>
      <c r="D74" s="62">
        <v>106</v>
      </c>
      <c r="E74" s="107"/>
      <c r="F74" s="108"/>
      <c r="G74" s="108"/>
      <c r="H74" s="108"/>
      <c r="I74" s="109"/>
      <c r="J74"/>
    </row>
    <row r="75" ht="12" customHeight="1"/>
  </sheetData>
  <sheetProtection/>
  <mergeCells count="22">
    <mergeCell ref="D4:D5"/>
    <mergeCell ref="A35:A62"/>
    <mergeCell ref="A6:A15"/>
    <mergeCell ref="A16:A34"/>
    <mergeCell ref="B16:B17"/>
    <mergeCell ref="B15:C15"/>
    <mergeCell ref="B34:C34"/>
    <mergeCell ref="B24:B25"/>
    <mergeCell ref="E74:I74"/>
    <mergeCell ref="A73:C73"/>
    <mergeCell ref="A63:A72"/>
    <mergeCell ref="B37:C37"/>
    <mergeCell ref="B44:C44"/>
    <mergeCell ref="B59:C59"/>
    <mergeCell ref="B62:C62"/>
    <mergeCell ref="B72:C72"/>
    <mergeCell ref="E4:E5"/>
    <mergeCell ref="I4:I5"/>
    <mergeCell ref="A4:C5"/>
    <mergeCell ref="B29:B31"/>
    <mergeCell ref="A74:C74"/>
    <mergeCell ref="A3:I3"/>
  </mergeCells>
  <printOptions horizontalCentered="1" verticalCentered="1"/>
  <pageMargins left="0" right="0" top="0.3937007874015748" bottom="0.1968503937007874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72" sqref="E72:I72"/>
    </sheetView>
  </sheetViews>
  <sheetFormatPr defaultColWidth="9.00390625" defaultRowHeight="13.5"/>
  <cols>
    <col min="1" max="1" width="8.625" style="32" customWidth="1"/>
    <col min="2" max="2" width="12.875" style="32" customWidth="1"/>
    <col min="3" max="6" width="14.625" style="32" customWidth="1"/>
    <col min="7" max="16384" width="9.00390625" style="32" customWidth="1"/>
  </cols>
  <sheetData>
    <row r="1" spans="1:7" s="31" customFormat="1" ht="24.75" customHeight="1">
      <c r="A1" s="31" t="s">
        <v>87</v>
      </c>
      <c r="G1" s="44"/>
    </row>
    <row r="2" spans="1:2" s="31" customFormat="1" ht="24.75" customHeight="1">
      <c r="A2" s="143" t="s">
        <v>84</v>
      </c>
      <c r="B2" s="143"/>
    </row>
    <row r="3" spans="1:3" s="31" customFormat="1" ht="24.75" customHeight="1">
      <c r="A3" s="1" t="s">
        <v>0</v>
      </c>
      <c r="B3" s="1"/>
      <c r="C3" s="33"/>
    </row>
    <row r="4" spans="1:6" s="31" customFormat="1" ht="27.75" customHeight="1">
      <c r="A4" s="37"/>
      <c r="B4" s="37" t="s">
        <v>76</v>
      </c>
      <c r="C4" s="39" t="s">
        <v>77</v>
      </c>
      <c r="D4" s="39" t="s">
        <v>78</v>
      </c>
      <c r="E4" s="39" t="s">
        <v>79</v>
      </c>
      <c r="F4" s="36" t="s">
        <v>86</v>
      </c>
    </row>
    <row r="5" spans="1:6" s="31" customFormat="1" ht="27.75" customHeight="1">
      <c r="A5" s="37" t="s">
        <v>75</v>
      </c>
      <c r="B5" s="41" t="s">
        <v>82</v>
      </c>
      <c r="C5" s="38" t="s">
        <v>83</v>
      </c>
      <c r="D5" s="38" t="s">
        <v>91</v>
      </c>
      <c r="E5" s="38" t="s">
        <v>88</v>
      </c>
      <c r="F5" s="38" t="s">
        <v>92</v>
      </c>
    </row>
    <row r="6" spans="1:6" s="31" customFormat="1" ht="27.75" customHeight="1">
      <c r="A6" s="37" t="s">
        <v>80</v>
      </c>
      <c r="B6" s="41"/>
      <c r="C6" s="38"/>
      <c r="D6" s="38" t="s">
        <v>91</v>
      </c>
      <c r="E6" s="41" t="s">
        <v>89</v>
      </c>
      <c r="F6" s="38" t="s">
        <v>92</v>
      </c>
    </row>
    <row r="7" spans="1:6" s="31" customFormat="1" ht="27.75" customHeight="1">
      <c r="A7" s="42" t="s">
        <v>81</v>
      </c>
      <c r="B7" s="43"/>
      <c r="C7" s="40"/>
      <c r="D7" s="40" t="s">
        <v>91</v>
      </c>
      <c r="E7" s="40" t="s">
        <v>89</v>
      </c>
      <c r="F7" s="38" t="s">
        <v>92</v>
      </c>
    </row>
    <row r="8" spans="1:6" s="31" customFormat="1" ht="24.75" customHeight="1">
      <c r="A8" s="34"/>
      <c r="B8" s="35"/>
      <c r="C8" s="35"/>
      <c r="D8" s="35"/>
      <c r="E8" s="35"/>
      <c r="F8" s="35"/>
    </row>
    <row r="9" s="31" customFormat="1" ht="24.7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歯科衛生士専門学校</dc:creator>
  <cp:keywords/>
  <dc:description/>
  <cp:lastModifiedBy>ss02</cp:lastModifiedBy>
  <cp:lastPrinted>2022-06-07T07:42:41Z</cp:lastPrinted>
  <dcterms:created xsi:type="dcterms:W3CDTF">2009-01-10T06:02:10Z</dcterms:created>
  <dcterms:modified xsi:type="dcterms:W3CDTF">2022-06-10T06:40:13Z</dcterms:modified>
  <cp:category/>
  <cp:version/>
  <cp:contentType/>
  <cp:contentStatus/>
</cp:coreProperties>
</file>